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100" windowHeight="609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Petro</author>
  </authors>
  <commentList>
    <comment ref="A113" authorId="0">
      <text>
        <r>
          <rPr>
            <b/>
            <sz val="8"/>
            <rFont val="Tahoma"/>
            <family val="0"/>
          </rPr>
          <t>Petro:</t>
        </r>
        <r>
          <rPr>
            <sz val="8"/>
            <rFont val="Tahoma"/>
            <family val="0"/>
          </rPr>
          <t xml:space="preserve">
+Насосы и Игоря и AlGri
+Multitool у AlGri</t>
        </r>
      </text>
    </comment>
    <comment ref="A116" authorId="0">
      <text>
        <r>
          <rPr>
            <b/>
            <sz val="8"/>
            <rFont val="Tahoma"/>
            <family val="0"/>
          </rPr>
          <t>Petro:</t>
        </r>
        <r>
          <rPr>
            <sz val="8"/>
            <rFont val="Tahoma"/>
            <family val="0"/>
          </rPr>
          <t xml:space="preserve">
+200гр фонарик</t>
        </r>
      </text>
    </comment>
    <comment ref="A111" authorId="0">
      <text>
        <r>
          <rPr>
            <b/>
            <sz val="8"/>
            <rFont val="Tahoma"/>
            <family val="0"/>
          </rPr>
          <t>Petro:</t>
        </r>
        <r>
          <rPr>
            <sz val="8"/>
            <rFont val="Tahoma"/>
            <family val="0"/>
          </rPr>
          <t xml:space="preserve">
+350гр замок</t>
        </r>
      </text>
    </comment>
    <comment ref="A119" authorId="0">
      <text>
        <r>
          <rPr>
            <b/>
            <sz val="8"/>
            <rFont val="Tahoma"/>
            <family val="0"/>
          </rPr>
          <t>Petro:</t>
        </r>
        <r>
          <rPr>
            <sz val="8"/>
            <rFont val="Tahoma"/>
            <family val="0"/>
          </rPr>
          <t xml:space="preserve">
+200гр фонарик</t>
        </r>
      </text>
    </comment>
  </commentList>
</comments>
</file>

<file path=xl/sharedStrings.xml><?xml version="1.0" encoding="utf-8"?>
<sst xmlns="http://schemas.openxmlformats.org/spreadsheetml/2006/main" count="116" uniqueCount="114">
  <si>
    <t>На себе</t>
  </si>
  <si>
    <t>Байк, флягодержатель, фляга</t>
  </si>
  <si>
    <t>Защитное крыло на переднее колесо</t>
  </si>
  <si>
    <t>Велорюкзак (на плечи)</t>
  </si>
  <si>
    <t>Сумка на багажник</t>
  </si>
  <si>
    <t>Коврик</t>
  </si>
  <si>
    <t>Камера целая! Запасная - 1шт</t>
  </si>
  <si>
    <t>Деньги - 150#</t>
  </si>
  <si>
    <t>Билет на самолет туда/обратно</t>
  </si>
  <si>
    <t>Загранпаспорт</t>
  </si>
  <si>
    <t>Личная гигиена</t>
  </si>
  <si>
    <t>Зубная паста + щетка</t>
  </si>
  <si>
    <t>Спрей от комаров и клещей</t>
  </si>
  <si>
    <t>Туалетная бумага (пол рулона)</t>
  </si>
  <si>
    <t>Перевязочный пакет (бинт, перекись)</t>
  </si>
  <si>
    <t>Кульки мусорные (50шт)</t>
  </si>
  <si>
    <t>Шипучие витамины &amp; минералы (1 тюбик)</t>
  </si>
  <si>
    <t>Дуовит - упаковка (20*2 табл.)</t>
  </si>
  <si>
    <t>Альбуцид</t>
  </si>
  <si>
    <t>КЛМН(о)</t>
  </si>
  <si>
    <t>Велотуфли (контакты)</t>
  </si>
  <si>
    <t>Веломайка с длинным рукавом</t>
  </si>
  <si>
    <t>Штаны спортивные, легкие</t>
  </si>
  <si>
    <t>Каска</t>
  </si>
  <si>
    <t>Велоочки, футляр, тряпочка</t>
  </si>
  <si>
    <t>Велоперчатки</t>
  </si>
  <si>
    <t>Кеды</t>
  </si>
  <si>
    <t>Велошорты</t>
  </si>
  <si>
    <t>Веломайка</t>
  </si>
  <si>
    <t>Лосины длинные</t>
  </si>
  <si>
    <t>Телняшка шерстяная</t>
  </si>
  <si>
    <t>Нижнее белье - трусы</t>
  </si>
  <si>
    <t>Носки шерстяные</t>
  </si>
  <si>
    <t>Дождевик Merida</t>
  </si>
  <si>
    <t>Теплые велоперчатки Scott</t>
  </si>
  <si>
    <t>Ремнабор</t>
  </si>
  <si>
    <t>Разводной ключ, небольшой (до 24мм)</t>
  </si>
  <si>
    <t>Съемник для кассеты</t>
  </si>
  <si>
    <t>Съемник для каретки</t>
  </si>
  <si>
    <t>Съемник для шатунов</t>
  </si>
  <si>
    <t>Плоскогубцы + кусачки Koleman</t>
  </si>
  <si>
    <t>Набор шестигранников + выжимка (multitool)</t>
  </si>
  <si>
    <t>Набор накидных головок</t>
  </si>
  <si>
    <t>Ключ-семейка /д байка</t>
  </si>
  <si>
    <t>Плоский надфиль</t>
  </si>
  <si>
    <t>Цепемойка + запасные щеточки</t>
  </si>
  <si>
    <t>Ключ /д спиц</t>
  </si>
  <si>
    <t>Головки для спиц (10шт)</t>
  </si>
  <si>
    <t>Стяжки нейлоновые (20шт)</t>
  </si>
  <si>
    <t>Изолента синяя</t>
  </si>
  <si>
    <t>Тросик запасной - тормозная механика (длинный)</t>
  </si>
  <si>
    <t>Тросик запасной - перекидка (длинный)</t>
  </si>
  <si>
    <t>Тормозная жидкость (Royal Blood) - 100ml</t>
  </si>
  <si>
    <t>Торцевые "звёздочки" T7 и T25</t>
  </si>
  <si>
    <t>Насос универсальный</t>
  </si>
  <si>
    <t>Насос для аммортизатора/вилки</t>
  </si>
  <si>
    <t>WD-40 200ml *2</t>
  </si>
  <si>
    <t>Баллон смазки для цепи (300ml)</t>
  </si>
  <si>
    <t>Смазка густая (графитка)</t>
  </si>
  <si>
    <t>Клей SuperGlue - 1шт</t>
  </si>
  <si>
    <t>Педали SPD515 (запасные) и пара шипов</t>
  </si>
  <si>
    <t>Гроверы, шайбы, гайки, болты</t>
  </si>
  <si>
    <t>Проволока алюминиевая, стальная</t>
  </si>
  <si>
    <t>Резина с "трубок" на латки</t>
  </si>
  <si>
    <t>Бандана</t>
  </si>
  <si>
    <t>Покрышка Michelin HOT-S (кевлар)</t>
  </si>
  <si>
    <t>(+50 грамм на мелочь и упаковку)</t>
  </si>
  <si>
    <t>Велотрико</t>
  </si>
  <si>
    <t>Мыло житкое (~100мл)</t>
  </si>
  <si>
    <t>Спальник Hannah Scout</t>
  </si>
  <si>
    <t>Личная велоаптечка</t>
  </si>
  <si>
    <t>Спицы (5шт, своей длины&amp;толщины)</t>
  </si>
  <si>
    <t>Шприц с кембриком</t>
  </si>
  <si>
    <t>Игорь, AlGri</t>
  </si>
  <si>
    <t>AlGri</t>
  </si>
  <si>
    <t>Эксцентрик задний</t>
  </si>
  <si>
    <t>Игорь</t>
  </si>
  <si>
    <t>Тряпки</t>
  </si>
  <si>
    <t>Набор латок (5-10шт), клей Zefal, наждачка</t>
  </si>
  <si>
    <t>Звенья цепи (Shimano, SRAM) - каждому своё</t>
  </si>
  <si>
    <t>Йодантипирин</t>
  </si>
  <si>
    <t>Багаж</t>
  </si>
  <si>
    <r>
      <t xml:space="preserve">Билет на поезд до Бийска </t>
    </r>
    <r>
      <rPr>
        <sz val="10"/>
        <rFont val="Arial"/>
        <family val="2"/>
      </rPr>
      <t>-</t>
    </r>
    <r>
      <rPr>
        <b/>
        <sz val="10"/>
        <rFont val="Arial"/>
        <family val="2"/>
      </rPr>
      <t xml:space="preserve"> Igor</t>
    </r>
  </si>
  <si>
    <r>
      <t xml:space="preserve">Палатка 2х-местная - </t>
    </r>
    <r>
      <rPr>
        <b/>
        <sz val="10"/>
        <rFont val="Arial"/>
        <family val="2"/>
      </rPr>
      <t>AlGri</t>
    </r>
  </si>
  <si>
    <r>
      <t xml:space="preserve">Палатка 3х-местная - </t>
    </r>
    <r>
      <rPr>
        <b/>
        <sz val="10"/>
        <rFont val="Arial"/>
        <family val="2"/>
      </rPr>
      <t>Igor</t>
    </r>
  </si>
  <si>
    <r>
      <t xml:space="preserve">Тросик с замком для байка - </t>
    </r>
    <r>
      <rPr>
        <b/>
        <sz val="10"/>
        <rFont val="Arial"/>
        <family val="2"/>
      </rPr>
      <t>Petro, Igor</t>
    </r>
  </si>
  <si>
    <r>
      <t xml:space="preserve">Растопка (сухое горючее) - </t>
    </r>
    <r>
      <rPr>
        <b/>
        <sz val="10"/>
        <rFont val="Arial"/>
        <family val="2"/>
      </rPr>
      <t>Igor</t>
    </r>
  </si>
  <si>
    <r>
      <t xml:space="preserve">Котелок плоскодонный 2,5л - </t>
    </r>
    <r>
      <rPr>
        <b/>
        <sz val="10"/>
        <rFont val="Arial"/>
        <family val="2"/>
      </rPr>
      <t>AlGri</t>
    </r>
  </si>
  <si>
    <r>
      <t xml:space="preserve">Горелка Tristar - </t>
    </r>
    <r>
      <rPr>
        <b/>
        <sz val="10"/>
        <rFont val="Arial"/>
        <family val="2"/>
      </rPr>
      <t>Petro</t>
    </r>
  </si>
  <si>
    <r>
      <t xml:space="preserve">Баллон CV270 *2 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Petro</t>
    </r>
  </si>
  <si>
    <r>
      <t xml:space="preserve">Видеокамера, сумка, зарядник, Hi8 *2 - </t>
    </r>
    <r>
      <rPr>
        <b/>
        <sz val="10"/>
        <rFont val="Arial"/>
        <family val="2"/>
      </rPr>
      <t>Petro</t>
    </r>
  </si>
  <si>
    <r>
      <t xml:space="preserve">Аптечка - </t>
    </r>
    <r>
      <rPr>
        <b/>
        <sz val="10"/>
        <rFont val="Arial"/>
        <family val="2"/>
      </rPr>
      <t>Glebus</t>
    </r>
  </si>
  <si>
    <r>
      <t xml:space="preserve">Фотоаппарат - </t>
    </r>
    <r>
      <rPr>
        <b/>
        <sz val="10"/>
        <rFont val="Arial"/>
        <family val="2"/>
      </rPr>
      <t>Glebus</t>
    </r>
  </si>
  <si>
    <r>
      <t xml:space="preserve">GPS + батарейки - </t>
    </r>
    <r>
      <rPr>
        <b/>
        <sz val="10"/>
        <rFont val="Arial"/>
        <family val="2"/>
      </rPr>
      <t>Glebus</t>
    </r>
  </si>
  <si>
    <r>
      <t>Карты местности -</t>
    </r>
    <r>
      <rPr>
        <b/>
        <sz val="10"/>
        <rFont val="Arial"/>
        <family val="2"/>
      </rPr>
      <t xml:space="preserve"> Glebus</t>
    </r>
  </si>
  <si>
    <r>
      <t xml:space="preserve">Компасc обыкновенный - </t>
    </r>
    <r>
      <rPr>
        <b/>
        <sz val="10"/>
        <rFont val="Arial"/>
        <family val="2"/>
      </rPr>
      <t>Glebus</t>
    </r>
  </si>
  <si>
    <r>
      <t xml:space="preserve">Фонарик - </t>
    </r>
    <r>
      <rPr>
        <b/>
        <sz val="10"/>
        <rFont val="Arial"/>
        <family val="2"/>
      </rPr>
      <t>Glebus, Algri</t>
    </r>
  </si>
  <si>
    <t>Высотомер + компасс (часы Casio)</t>
  </si>
  <si>
    <t>Одежда и экипировка (индивидуально)</t>
  </si>
  <si>
    <t>Личное снаряжение (индивидуально)</t>
  </si>
  <si>
    <t>Вес "заплечного" снаряжения (спальник...)</t>
  </si>
  <si>
    <t>Вес общественного снаряжения (без еды)</t>
  </si>
  <si>
    <t>На маршруте</t>
  </si>
  <si>
    <t>Petro</t>
  </si>
  <si>
    <t>Glebus</t>
  </si>
  <si>
    <t>Общак на маршруте</t>
  </si>
  <si>
    <t>Общественное снаряжение на маршруте</t>
  </si>
  <si>
    <t>Вес техники (байк, багажник, сумки, одежда...)</t>
  </si>
  <si>
    <t>Петух под свой тип рамы</t>
  </si>
  <si>
    <t>Переходник для прокачки гидравлики</t>
  </si>
  <si>
    <t>(+250 гр на мелочь и упаковку)</t>
  </si>
  <si>
    <t>Щеточка (бывш. зубная - 2шт)</t>
  </si>
  <si>
    <t>Тормозные колодки</t>
  </si>
  <si>
    <t>Багажник + резинки от эспандера (4 шт)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</si>
</sst>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/m/yyyy;@"/>
  </numFmts>
  <fonts count="11">
    <font>
      <sz val="10"/>
      <name val="Arial"/>
      <family val="0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0"/>
    </font>
    <font>
      <b/>
      <sz val="10"/>
      <color indexed="12"/>
      <name val="Arial"/>
      <family val="2"/>
    </font>
    <font>
      <sz val="8"/>
      <name val="Arial"/>
      <family val="0"/>
    </font>
    <font>
      <i/>
      <sz val="10"/>
      <color indexed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4" xfId="0" applyFont="1" applyBorder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3" fillId="2" borderId="5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2" fillId="0" borderId="4" xfId="0" applyFont="1" applyBorder="1" applyAlignment="1">
      <alignment vertical="top" wrapText="1"/>
    </xf>
    <xf numFmtId="0" fontId="0" fillId="0" borderId="5" xfId="0" applyBorder="1" applyAlignment="1">
      <alignment horizontal="center" vertical="center"/>
    </xf>
    <xf numFmtId="0" fontId="2" fillId="2" borderId="4" xfId="0" applyFont="1" applyFill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4" fillId="0" borderId="7" xfId="0" applyFont="1" applyBorder="1" applyAlignment="1">
      <alignment horizontal="center"/>
    </xf>
    <xf numFmtId="0" fontId="0" fillId="0" borderId="4" xfId="0" applyFont="1" applyBorder="1" applyAlignment="1">
      <alignment vertical="top" wrapText="1"/>
    </xf>
    <xf numFmtId="0" fontId="0" fillId="2" borderId="4" xfId="0" applyFill="1" applyBorder="1" applyAlignment="1">
      <alignment/>
    </xf>
    <xf numFmtId="0" fontId="5" fillId="2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7" xfId="0" applyFont="1" applyBorder="1" applyAlignment="1">
      <alignment horizontal="center"/>
    </xf>
    <xf numFmtId="49" fontId="0" fillId="2" borderId="4" xfId="0" applyNumberFormat="1" applyFont="1" applyFill="1" applyBorder="1" applyAlignment="1">
      <alignment vertical="top" wrapText="1"/>
    </xf>
    <xf numFmtId="0" fontId="0" fillId="0" borderId="5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4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173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4" xfId="0" applyFont="1" applyBorder="1" applyAlignment="1">
      <alignment vertical="top" wrapText="1"/>
    </xf>
    <xf numFmtId="0" fontId="3" fillId="2" borderId="7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/>
    </xf>
    <xf numFmtId="0" fontId="3" fillId="0" borderId="5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2" borderId="14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7" fillId="2" borderId="14" xfId="0" applyFont="1" applyFill="1" applyBorder="1" applyAlignment="1">
      <alignment horizontal="center" vertical="top"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9"/>
  <sheetViews>
    <sheetView tabSelected="1" workbookViewId="0" topLeftCell="A22">
      <selection activeCell="D39" sqref="D39"/>
    </sheetView>
  </sheetViews>
  <sheetFormatPr defaultColWidth="9.140625" defaultRowHeight="12.75"/>
  <cols>
    <col min="1" max="1" width="41.421875" style="0" customWidth="1"/>
    <col min="2" max="2" width="9.140625" style="20" customWidth="1"/>
    <col min="4" max="4" width="10.7109375" style="20" customWidth="1"/>
    <col min="5" max="5" width="9.140625" style="20" customWidth="1"/>
  </cols>
  <sheetData>
    <row r="1" ht="13.5" thickBot="1">
      <c r="C1" s="27">
        <f ca="1">NOW()</f>
        <v>37585.4383</v>
      </c>
    </row>
    <row r="2" spans="1:4" ht="12" customHeight="1">
      <c r="A2" s="1"/>
      <c r="B2" s="2" t="s">
        <v>81</v>
      </c>
      <c r="C2" s="3" t="s">
        <v>0</v>
      </c>
      <c r="D2" s="24"/>
    </row>
    <row r="3" spans="1:4" ht="12" customHeight="1">
      <c r="A3" s="51" t="s">
        <v>99</v>
      </c>
      <c r="B3" s="54"/>
      <c r="C3" s="55"/>
      <c r="D3" s="24"/>
    </row>
    <row r="4" spans="1:4" ht="12" customHeight="1">
      <c r="A4" s="4" t="s">
        <v>1</v>
      </c>
      <c r="B4" s="5">
        <v>13500</v>
      </c>
      <c r="C4" s="7"/>
      <c r="D4" s="24"/>
    </row>
    <row r="5" spans="1:4" ht="12" customHeight="1">
      <c r="A5" s="4" t="s">
        <v>2</v>
      </c>
      <c r="B5" s="5">
        <v>70</v>
      </c>
      <c r="C5" s="7"/>
      <c r="D5" s="24"/>
    </row>
    <row r="6" spans="1:4" ht="12" customHeight="1">
      <c r="A6" s="17" t="s">
        <v>3</v>
      </c>
      <c r="B6" s="5">
        <v>550</v>
      </c>
      <c r="C6" s="7"/>
      <c r="D6" s="24"/>
    </row>
    <row r="7" spans="1:4" ht="12" customHeight="1">
      <c r="A7" s="4" t="s">
        <v>113</v>
      </c>
      <c r="B7" s="5">
        <v>680</v>
      </c>
      <c r="C7" s="7"/>
      <c r="D7" s="24"/>
    </row>
    <row r="8" spans="1:4" ht="12" customHeight="1">
      <c r="A8" s="4" t="s">
        <v>4</v>
      </c>
      <c r="B8" s="5">
        <v>400</v>
      </c>
      <c r="C8" s="7"/>
      <c r="D8" s="24"/>
    </row>
    <row r="9" spans="1:4" ht="12" customHeight="1">
      <c r="A9" s="4" t="s">
        <v>69</v>
      </c>
      <c r="B9" s="5">
        <v>1000</v>
      </c>
      <c r="C9" s="7"/>
      <c r="D9" s="24"/>
    </row>
    <row r="10" spans="1:4" ht="12" customHeight="1">
      <c r="A10" s="4" t="s">
        <v>5</v>
      </c>
      <c r="B10" s="5">
        <v>120</v>
      </c>
      <c r="C10" s="7"/>
      <c r="D10" s="24"/>
    </row>
    <row r="11" spans="1:4" ht="12" customHeight="1">
      <c r="A11" s="17" t="s">
        <v>97</v>
      </c>
      <c r="B11" s="29"/>
      <c r="C11" s="21"/>
      <c r="D11" s="24"/>
    </row>
    <row r="12" spans="1:4" ht="12" customHeight="1">
      <c r="A12" s="9"/>
      <c r="B12" s="10">
        <f>SUM(B4:B10)</f>
        <v>16320</v>
      </c>
      <c r="C12" s="11"/>
      <c r="D12" s="24"/>
    </row>
    <row r="13" spans="1:4" ht="12" customHeight="1">
      <c r="A13" s="51" t="s">
        <v>70</v>
      </c>
      <c r="B13" s="52"/>
      <c r="C13" s="53"/>
      <c r="D13" s="24"/>
    </row>
    <row r="14" spans="1:4" ht="12" customHeight="1">
      <c r="A14" s="4" t="s">
        <v>6</v>
      </c>
      <c r="B14" s="5">
        <v>110</v>
      </c>
      <c r="C14" s="7"/>
      <c r="D14" s="24"/>
    </row>
    <row r="15" spans="1:4" ht="12" customHeight="1">
      <c r="A15" s="4" t="s">
        <v>78</v>
      </c>
      <c r="B15" s="5">
        <v>30</v>
      </c>
      <c r="C15" s="7"/>
      <c r="D15" s="24"/>
    </row>
    <row r="16" spans="1:4" ht="12" customHeight="1">
      <c r="A16" s="15" t="s">
        <v>79</v>
      </c>
      <c r="B16" s="23">
        <v>50</v>
      </c>
      <c r="C16" s="7"/>
      <c r="D16" s="24"/>
    </row>
    <row r="17" spans="1:6" ht="12" customHeight="1">
      <c r="A17" s="15" t="s">
        <v>112</v>
      </c>
      <c r="B17" s="5">
        <v>50</v>
      </c>
      <c r="C17" s="45"/>
      <c r="D17" s="44"/>
      <c r="E17" s="24"/>
      <c r="F17" s="20"/>
    </row>
    <row r="18" spans="1:4" ht="12" customHeight="1">
      <c r="A18" s="15" t="s">
        <v>71</v>
      </c>
      <c r="B18" s="23">
        <v>20</v>
      </c>
      <c r="C18" s="7"/>
      <c r="D18" s="24"/>
    </row>
    <row r="19" spans="1:4" ht="12" customHeight="1">
      <c r="A19" s="15" t="s">
        <v>108</v>
      </c>
      <c r="B19" s="23">
        <v>20</v>
      </c>
      <c r="C19" s="7"/>
      <c r="D19" s="24"/>
    </row>
    <row r="20" spans="1:4" ht="12" customHeight="1">
      <c r="A20" s="4" t="s">
        <v>111</v>
      </c>
      <c r="B20" s="5">
        <v>50</v>
      </c>
      <c r="C20" s="7"/>
      <c r="D20" s="24"/>
    </row>
    <row r="21" spans="1:4" ht="12" customHeight="1">
      <c r="A21" s="4" t="s">
        <v>77</v>
      </c>
      <c r="B21" s="5">
        <v>50</v>
      </c>
      <c r="C21" s="7"/>
      <c r="D21" s="24"/>
    </row>
    <row r="22" spans="1:4" ht="12" customHeight="1">
      <c r="A22" s="9"/>
      <c r="B22" s="10">
        <f>SUM(B14:B21)</f>
        <v>380</v>
      </c>
      <c r="C22" s="11"/>
      <c r="D22" s="24"/>
    </row>
    <row r="23" spans="1:4" ht="12" customHeight="1">
      <c r="A23" s="12" t="s">
        <v>7</v>
      </c>
      <c r="B23" s="5"/>
      <c r="C23" s="7"/>
      <c r="D23" s="24"/>
    </row>
    <row r="24" spans="1:4" ht="12" customHeight="1">
      <c r="A24" s="12" t="s">
        <v>8</v>
      </c>
      <c r="B24" s="5"/>
      <c r="C24" s="7"/>
      <c r="D24" s="24"/>
    </row>
    <row r="25" spans="1:4" ht="12" customHeight="1">
      <c r="A25" s="12" t="s">
        <v>82</v>
      </c>
      <c r="B25" s="5"/>
      <c r="C25" s="7"/>
      <c r="D25" s="24"/>
    </row>
    <row r="26" spans="1:4" ht="12" customHeight="1">
      <c r="A26" s="12" t="s">
        <v>9</v>
      </c>
      <c r="B26" s="5"/>
      <c r="C26" s="7"/>
      <c r="D26" s="24"/>
    </row>
    <row r="27" spans="1:4" ht="12" customHeight="1">
      <c r="A27" s="48" t="s">
        <v>10</v>
      </c>
      <c r="B27" s="49"/>
      <c r="C27" s="50"/>
      <c r="D27" s="24"/>
    </row>
    <row r="28" spans="1:4" ht="12" customHeight="1">
      <c r="A28" s="4" t="s">
        <v>11</v>
      </c>
      <c r="B28" s="13">
        <v>100</v>
      </c>
      <c r="C28" s="7"/>
      <c r="D28" s="24"/>
    </row>
    <row r="29" spans="1:4" ht="12" customHeight="1">
      <c r="A29" s="4" t="s">
        <v>68</v>
      </c>
      <c r="B29" s="5">
        <v>100</v>
      </c>
      <c r="C29" s="7"/>
      <c r="D29" s="24"/>
    </row>
    <row r="30" spans="1:4" ht="12" customHeight="1">
      <c r="A30" s="4" t="s">
        <v>12</v>
      </c>
      <c r="B30" s="5">
        <v>120</v>
      </c>
      <c r="C30" s="7"/>
      <c r="D30" s="24"/>
    </row>
    <row r="31" spans="1:4" ht="12" customHeight="1">
      <c r="A31" s="4" t="s">
        <v>80</v>
      </c>
      <c r="B31" s="5">
        <v>50</v>
      </c>
      <c r="C31" s="7"/>
      <c r="D31" s="24"/>
    </row>
    <row r="32" spans="1:4" ht="12" customHeight="1">
      <c r="A32" s="4" t="s">
        <v>13</v>
      </c>
      <c r="B32" s="5">
        <v>80</v>
      </c>
      <c r="C32" s="7"/>
      <c r="D32" s="24"/>
    </row>
    <row r="33" spans="1:4" ht="12" customHeight="1">
      <c r="A33" s="4" t="s">
        <v>14</v>
      </c>
      <c r="B33" s="5">
        <v>50</v>
      </c>
      <c r="C33" s="7"/>
      <c r="D33" s="24"/>
    </row>
    <row r="34" spans="1:4" ht="12" customHeight="1">
      <c r="A34" s="4" t="s">
        <v>15</v>
      </c>
      <c r="B34" s="5">
        <v>130</v>
      </c>
      <c r="C34" s="7"/>
      <c r="D34" s="24"/>
    </row>
    <row r="35" spans="1:4" ht="12" customHeight="1">
      <c r="A35" s="4" t="s">
        <v>16</v>
      </c>
      <c r="B35" s="5">
        <v>120</v>
      </c>
      <c r="C35" s="7"/>
      <c r="D35" s="24"/>
    </row>
    <row r="36" spans="1:4" ht="12" customHeight="1">
      <c r="A36" s="4" t="s">
        <v>17</v>
      </c>
      <c r="B36" s="5">
        <v>60</v>
      </c>
      <c r="C36" s="7"/>
      <c r="D36" s="24"/>
    </row>
    <row r="37" spans="1:4" ht="12" customHeight="1">
      <c r="A37" s="4" t="s">
        <v>18</v>
      </c>
      <c r="B37" s="5">
        <v>20</v>
      </c>
      <c r="C37" s="7"/>
      <c r="D37" s="24"/>
    </row>
    <row r="38" spans="1:4" ht="12" customHeight="1">
      <c r="A38" s="4" t="s">
        <v>19</v>
      </c>
      <c r="B38" s="5">
        <v>290</v>
      </c>
      <c r="C38" s="7"/>
      <c r="D38" s="24"/>
    </row>
    <row r="39" spans="1:4" ht="12" customHeight="1">
      <c r="A39" s="22" t="s">
        <v>66</v>
      </c>
      <c r="B39" s="10">
        <f>SUM(B28:B38)</f>
        <v>1120</v>
      </c>
      <c r="C39" s="11"/>
      <c r="D39" s="24"/>
    </row>
    <row r="40" spans="1:4" ht="12" customHeight="1">
      <c r="A40" s="56" t="s">
        <v>106</v>
      </c>
      <c r="B40" s="57"/>
      <c r="C40" s="58"/>
      <c r="D40" s="24"/>
    </row>
    <row r="41" spans="1:4" ht="12" customHeight="1">
      <c r="A41" s="17" t="s">
        <v>83</v>
      </c>
      <c r="B41" s="29">
        <v>2200</v>
      </c>
      <c r="C41" s="7"/>
      <c r="D41" s="28"/>
    </row>
    <row r="42" spans="1:4" ht="12" customHeight="1">
      <c r="A42" s="17" t="s">
        <v>84</v>
      </c>
      <c r="B42" s="29">
        <v>3600</v>
      </c>
      <c r="C42" s="7"/>
      <c r="D42" s="26"/>
    </row>
    <row r="43" spans="1:4" ht="12" customHeight="1">
      <c r="A43" s="17" t="s">
        <v>85</v>
      </c>
      <c r="B43" s="29">
        <v>700</v>
      </c>
      <c r="C43" s="7"/>
      <c r="D43" s="26"/>
    </row>
    <row r="44" spans="1:4" ht="12" customHeight="1">
      <c r="A44" s="17" t="s">
        <v>86</v>
      </c>
      <c r="B44" s="29">
        <v>100</v>
      </c>
      <c r="C44" s="7"/>
      <c r="D44" s="26"/>
    </row>
    <row r="45" spans="1:4" ht="12" customHeight="1">
      <c r="A45" s="17" t="s">
        <v>87</v>
      </c>
      <c r="B45" s="29">
        <v>640</v>
      </c>
      <c r="C45" s="7"/>
      <c r="D45" s="28"/>
    </row>
    <row r="46" spans="1:4" ht="12" customHeight="1">
      <c r="A46" s="17" t="s">
        <v>88</v>
      </c>
      <c r="B46" s="29">
        <v>410</v>
      </c>
      <c r="C46" s="7"/>
      <c r="D46" s="24"/>
    </row>
    <row r="47" spans="1:4" ht="12" customHeight="1">
      <c r="A47" s="30" t="s">
        <v>89</v>
      </c>
      <c r="B47" s="29">
        <v>740</v>
      </c>
      <c r="C47" s="16"/>
      <c r="D47" s="25"/>
    </row>
    <row r="48" spans="1:4" ht="12" customHeight="1">
      <c r="A48" s="17" t="s">
        <v>90</v>
      </c>
      <c r="B48" s="29">
        <v>2150</v>
      </c>
      <c r="C48" s="16"/>
      <c r="D48" s="24"/>
    </row>
    <row r="49" spans="1:4" ht="12" customHeight="1">
      <c r="A49" s="17" t="s">
        <v>91</v>
      </c>
      <c r="B49" s="29">
        <v>2000</v>
      </c>
      <c r="C49" s="21"/>
      <c r="D49" s="26"/>
    </row>
    <row r="50" spans="1:4" ht="12" customHeight="1">
      <c r="A50" s="17" t="s">
        <v>92</v>
      </c>
      <c r="B50" s="29">
        <v>1000</v>
      </c>
      <c r="C50" s="7"/>
      <c r="D50" s="26"/>
    </row>
    <row r="51" spans="1:4" ht="12" customHeight="1">
      <c r="A51" s="17" t="s">
        <v>93</v>
      </c>
      <c r="B51" s="29">
        <v>500</v>
      </c>
      <c r="C51" s="7"/>
      <c r="D51" s="26"/>
    </row>
    <row r="52" spans="1:4" ht="12" customHeight="1">
      <c r="A52" s="17" t="s">
        <v>94</v>
      </c>
      <c r="B52" s="29">
        <v>100</v>
      </c>
      <c r="C52" s="7"/>
      <c r="D52" s="26"/>
    </row>
    <row r="53" spans="1:4" ht="12" customHeight="1">
      <c r="A53" s="17" t="s">
        <v>95</v>
      </c>
      <c r="B53" s="29"/>
      <c r="C53" s="7"/>
      <c r="D53" s="26"/>
    </row>
    <row r="54" spans="1:4" ht="12" customHeight="1">
      <c r="A54" s="17" t="s">
        <v>96</v>
      </c>
      <c r="B54" s="29">
        <v>400</v>
      </c>
      <c r="C54" s="7"/>
      <c r="D54" s="26"/>
    </row>
    <row r="55" spans="1:4" ht="12" customHeight="1">
      <c r="A55" s="14"/>
      <c r="B55" s="10">
        <f>SUM(B41:B54)</f>
        <v>14540</v>
      </c>
      <c r="C55" s="11"/>
      <c r="D55" s="24"/>
    </row>
    <row r="56" spans="1:4" ht="12" customHeight="1">
      <c r="A56" s="48" t="s">
        <v>98</v>
      </c>
      <c r="B56" s="49"/>
      <c r="C56" s="50"/>
      <c r="D56" s="24"/>
    </row>
    <row r="57" spans="1:4" ht="12" customHeight="1">
      <c r="A57" s="8" t="s">
        <v>20</v>
      </c>
      <c r="B57" s="5"/>
      <c r="C57" s="7">
        <v>1050</v>
      </c>
      <c r="D57" s="24"/>
    </row>
    <row r="58" spans="1:4" ht="12" customHeight="1">
      <c r="A58" s="8" t="s">
        <v>21</v>
      </c>
      <c r="B58" s="5"/>
      <c r="C58" s="7">
        <v>180</v>
      </c>
      <c r="D58" s="24"/>
    </row>
    <row r="59" spans="1:4" ht="12" customHeight="1">
      <c r="A59" s="8" t="s">
        <v>22</v>
      </c>
      <c r="B59" s="5"/>
      <c r="C59" s="7">
        <v>160</v>
      </c>
      <c r="D59" s="24"/>
    </row>
    <row r="60" spans="1:4" ht="12" customHeight="1">
      <c r="A60" s="12" t="s">
        <v>23</v>
      </c>
      <c r="B60" s="5"/>
      <c r="C60" s="7">
        <v>300</v>
      </c>
      <c r="D60" s="24"/>
    </row>
    <row r="61" spans="1:4" ht="12" customHeight="1">
      <c r="A61" s="12" t="s">
        <v>24</v>
      </c>
      <c r="B61" s="5"/>
      <c r="C61" s="7">
        <v>120</v>
      </c>
      <c r="D61" s="24"/>
    </row>
    <row r="62" spans="1:4" ht="12" customHeight="1">
      <c r="A62" s="12" t="s">
        <v>25</v>
      </c>
      <c r="B62" s="5"/>
      <c r="C62" s="7">
        <v>50</v>
      </c>
      <c r="D62" s="24"/>
    </row>
    <row r="63" spans="1:4" ht="12" customHeight="1">
      <c r="A63" s="4" t="s">
        <v>26</v>
      </c>
      <c r="B63" s="13">
        <v>600</v>
      </c>
      <c r="C63" s="7"/>
      <c r="D63" s="24"/>
    </row>
    <row r="64" spans="1:4" ht="12" customHeight="1">
      <c r="A64" s="4" t="s">
        <v>27</v>
      </c>
      <c r="B64" s="13">
        <v>120</v>
      </c>
      <c r="C64" s="7"/>
      <c r="D64" s="24"/>
    </row>
    <row r="65" spans="1:4" ht="12" customHeight="1">
      <c r="A65" s="4" t="s">
        <v>67</v>
      </c>
      <c r="B65" s="13">
        <v>250</v>
      </c>
      <c r="C65" s="7"/>
      <c r="D65" s="24"/>
    </row>
    <row r="66" spans="1:4" ht="12" customHeight="1">
      <c r="A66" s="4" t="s">
        <v>28</v>
      </c>
      <c r="B66" s="13">
        <v>120</v>
      </c>
      <c r="C66" s="7"/>
      <c r="D66" s="24"/>
    </row>
    <row r="67" spans="1:4" ht="12" customHeight="1">
      <c r="A67" s="4" t="s">
        <v>29</v>
      </c>
      <c r="B67" s="13">
        <v>120</v>
      </c>
      <c r="C67" s="7"/>
      <c r="D67" s="24"/>
    </row>
    <row r="68" spans="1:4" ht="12" customHeight="1">
      <c r="A68" s="4" t="s">
        <v>30</v>
      </c>
      <c r="B68" s="13">
        <v>200</v>
      </c>
      <c r="C68" s="7"/>
      <c r="D68" s="24"/>
    </row>
    <row r="69" spans="1:4" ht="12" customHeight="1">
      <c r="A69" s="4" t="s">
        <v>31</v>
      </c>
      <c r="B69" s="13">
        <v>40</v>
      </c>
      <c r="C69" s="7"/>
      <c r="D69" s="24"/>
    </row>
    <row r="70" spans="1:4" ht="12" customHeight="1">
      <c r="A70" s="4" t="s">
        <v>32</v>
      </c>
      <c r="B70" s="13">
        <v>80</v>
      </c>
      <c r="C70" s="7"/>
      <c r="D70" s="24"/>
    </row>
    <row r="71" spans="1:4" ht="12" customHeight="1">
      <c r="A71" s="4" t="s">
        <v>33</v>
      </c>
      <c r="B71" s="13">
        <v>110</v>
      </c>
      <c r="C71" s="7"/>
      <c r="D71" s="24"/>
    </row>
    <row r="72" spans="1:4" ht="12" customHeight="1">
      <c r="A72" s="4" t="s">
        <v>64</v>
      </c>
      <c r="B72" s="13">
        <v>20</v>
      </c>
      <c r="C72" s="7"/>
      <c r="D72" s="24"/>
    </row>
    <row r="73" spans="1:4" ht="12" customHeight="1">
      <c r="A73" s="4" t="s">
        <v>34</v>
      </c>
      <c r="B73" s="13">
        <v>100</v>
      </c>
      <c r="C73" s="7"/>
      <c r="D73" s="24"/>
    </row>
    <row r="74" spans="1:4" ht="12" customHeight="1">
      <c r="A74" s="9"/>
      <c r="B74" s="10">
        <f>SUM(B57:B73)</f>
        <v>1760</v>
      </c>
      <c r="C74" s="31">
        <f>SUM(C57:C62)</f>
        <v>1860</v>
      </c>
      <c r="D74" s="24"/>
    </row>
    <row r="75" spans="1:4" ht="12" customHeight="1">
      <c r="A75" s="48" t="s">
        <v>35</v>
      </c>
      <c r="B75" s="49"/>
      <c r="C75" s="50"/>
      <c r="D75" s="24"/>
    </row>
    <row r="76" spans="1:4" ht="12" customHeight="1">
      <c r="A76" s="4" t="s">
        <v>36</v>
      </c>
      <c r="B76" s="46">
        <v>310</v>
      </c>
      <c r="C76" s="7"/>
      <c r="D76" s="24"/>
    </row>
    <row r="77" spans="1:4" ht="12" customHeight="1">
      <c r="A77" s="4" t="s">
        <v>38</v>
      </c>
      <c r="B77" s="47"/>
      <c r="C77" s="7"/>
      <c r="D77" s="24"/>
    </row>
    <row r="78" spans="1:4" ht="12" customHeight="1">
      <c r="A78" s="4" t="s">
        <v>37</v>
      </c>
      <c r="B78" s="13">
        <v>40</v>
      </c>
      <c r="C78" s="7"/>
      <c r="D78" s="24"/>
    </row>
    <row r="79" spans="1:4" ht="12" customHeight="1">
      <c r="A79" s="4" t="s">
        <v>39</v>
      </c>
      <c r="B79" s="13">
        <v>130</v>
      </c>
      <c r="C79" s="7"/>
      <c r="D79" s="24"/>
    </row>
    <row r="80" spans="1:4" ht="12" customHeight="1">
      <c r="A80" s="4" t="s">
        <v>40</v>
      </c>
      <c r="B80" s="5">
        <v>200</v>
      </c>
      <c r="C80" s="7"/>
      <c r="D80" s="24"/>
    </row>
    <row r="81" spans="1:4" ht="12" customHeight="1">
      <c r="A81" s="4" t="s">
        <v>41</v>
      </c>
      <c r="B81" s="5">
        <v>230</v>
      </c>
      <c r="C81" s="7"/>
      <c r="D81" s="24" t="s">
        <v>74</v>
      </c>
    </row>
    <row r="82" spans="1:4" ht="12" customHeight="1">
      <c r="A82" s="4" t="s">
        <v>42</v>
      </c>
      <c r="B82" s="5"/>
      <c r="C82" s="7"/>
      <c r="D82" s="24"/>
    </row>
    <row r="83" spans="1:4" ht="12" customHeight="1">
      <c r="A83" s="4" t="s">
        <v>43</v>
      </c>
      <c r="B83" s="5">
        <v>60</v>
      </c>
      <c r="C83" s="7"/>
      <c r="D83" s="24"/>
    </row>
    <row r="84" spans="1:4" ht="12" customHeight="1">
      <c r="A84" s="4" t="s">
        <v>44</v>
      </c>
      <c r="B84" s="5">
        <v>10</v>
      </c>
      <c r="C84" s="7"/>
      <c r="D84" s="24"/>
    </row>
    <row r="85" spans="1:4" ht="12" customHeight="1">
      <c r="A85" s="4" t="s">
        <v>45</v>
      </c>
      <c r="B85" s="5">
        <v>120</v>
      </c>
      <c r="C85" s="7"/>
      <c r="D85" s="24"/>
    </row>
    <row r="86" spans="1:4" ht="12" customHeight="1">
      <c r="A86" s="4" t="s">
        <v>46</v>
      </c>
      <c r="B86" s="5">
        <v>50</v>
      </c>
      <c r="C86" s="7"/>
      <c r="D86" s="24"/>
    </row>
    <row r="87" spans="1:4" ht="12" customHeight="1">
      <c r="A87" s="4" t="s">
        <v>47</v>
      </c>
      <c r="B87" s="5">
        <v>10</v>
      </c>
      <c r="C87" s="7"/>
      <c r="D87" s="24"/>
    </row>
    <row r="88" spans="1:4" ht="12" customHeight="1">
      <c r="A88" s="4" t="s">
        <v>48</v>
      </c>
      <c r="B88" s="5"/>
      <c r="C88" s="7"/>
      <c r="D88" s="24"/>
    </row>
    <row r="89" spans="1:4" ht="12" customHeight="1">
      <c r="A89" s="4" t="s">
        <v>49</v>
      </c>
      <c r="B89" s="5">
        <v>20</v>
      </c>
      <c r="C89" s="7"/>
      <c r="D89" s="24"/>
    </row>
    <row r="90" spans="1:4" ht="12" customHeight="1">
      <c r="A90" s="4" t="s">
        <v>50</v>
      </c>
      <c r="B90" s="5"/>
      <c r="C90" s="7"/>
      <c r="D90" s="24"/>
    </row>
    <row r="91" spans="1:4" ht="12" customHeight="1">
      <c r="A91" s="4" t="s">
        <v>51</v>
      </c>
      <c r="B91" s="5"/>
      <c r="C91" s="7"/>
      <c r="D91" s="24"/>
    </row>
    <row r="92" spans="1:4" ht="12" customHeight="1">
      <c r="A92" s="4" t="s">
        <v>52</v>
      </c>
      <c r="B92" s="5">
        <v>100</v>
      </c>
      <c r="C92" s="7"/>
      <c r="D92" s="24"/>
    </row>
    <row r="93" spans="1:4" ht="12" customHeight="1">
      <c r="A93" s="4" t="s">
        <v>53</v>
      </c>
      <c r="B93" s="5">
        <v>50</v>
      </c>
      <c r="C93" s="7"/>
      <c r="D93" s="24"/>
    </row>
    <row r="94" spans="1:4" ht="12" customHeight="1">
      <c r="A94" s="4" t="s">
        <v>54</v>
      </c>
      <c r="B94" s="5">
        <v>170</v>
      </c>
      <c r="C94" s="7"/>
      <c r="D94" s="24" t="s">
        <v>73</v>
      </c>
    </row>
    <row r="95" spans="1:4" ht="12" customHeight="1">
      <c r="A95" s="4" t="s">
        <v>55</v>
      </c>
      <c r="B95" s="5">
        <v>210</v>
      </c>
      <c r="C95" s="7"/>
      <c r="D95" s="24"/>
    </row>
    <row r="96" spans="1:4" ht="12" customHeight="1">
      <c r="A96" s="17" t="s">
        <v>56</v>
      </c>
      <c r="B96" s="6">
        <v>400</v>
      </c>
      <c r="C96" s="7"/>
      <c r="D96" s="24"/>
    </row>
    <row r="97" spans="1:4" ht="12" customHeight="1">
      <c r="A97" s="17" t="s">
        <v>57</v>
      </c>
      <c r="B97" s="6">
        <v>300</v>
      </c>
      <c r="C97" s="7"/>
      <c r="D97" s="24"/>
    </row>
    <row r="98" spans="1:4" ht="12" customHeight="1">
      <c r="A98" s="4" t="s">
        <v>58</v>
      </c>
      <c r="B98" s="5">
        <v>50</v>
      </c>
      <c r="C98" s="7"/>
      <c r="D98" s="24"/>
    </row>
    <row r="99" spans="1:4" ht="12" customHeight="1">
      <c r="A99" s="4" t="s">
        <v>59</v>
      </c>
      <c r="B99" s="5"/>
      <c r="C99" s="7"/>
      <c r="D99" s="24"/>
    </row>
    <row r="100" spans="1:4" ht="12" customHeight="1">
      <c r="A100" s="4" t="s">
        <v>60</v>
      </c>
      <c r="B100" s="5">
        <v>400</v>
      </c>
      <c r="C100" s="7"/>
      <c r="D100" s="24"/>
    </row>
    <row r="101" spans="1:4" ht="12" customHeight="1">
      <c r="A101" s="4" t="s">
        <v>61</v>
      </c>
      <c r="B101" s="5">
        <v>100</v>
      </c>
      <c r="C101" s="7"/>
      <c r="D101" s="24"/>
    </row>
    <row r="102" spans="1:4" ht="12" customHeight="1">
      <c r="A102" s="4" t="s">
        <v>62</v>
      </c>
      <c r="B102" s="5"/>
      <c r="C102" s="7"/>
      <c r="D102" s="24"/>
    </row>
    <row r="103" spans="1:4" ht="12" customHeight="1">
      <c r="A103" s="4" t="s">
        <v>63</v>
      </c>
      <c r="B103" s="5"/>
      <c r="C103" s="7"/>
      <c r="D103" s="24"/>
    </row>
    <row r="104" spans="1:4" ht="12" customHeight="1">
      <c r="A104" s="4" t="s">
        <v>65</v>
      </c>
      <c r="B104" s="5">
        <v>700</v>
      </c>
      <c r="C104" s="7"/>
      <c r="D104" s="24"/>
    </row>
    <row r="105" spans="1:6" ht="12" customHeight="1">
      <c r="A105" s="4" t="s">
        <v>109</v>
      </c>
      <c r="B105" s="5">
        <v>10</v>
      </c>
      <c r="C105" s="6"/>
      <c r="D105" s="44"/>
      <c r="E105" s="24"/>
      <c r="F105" s="20"/>
    </row>
    <row r="106" spans="1:4" ht="12" customHeight="1">
      <c r="A106" s="4" t="s">
        <v>72</v>
      </c>
      <c r="B106" s="5"/>
      <c r="C106" s="7"/>
      <c r="D106" s="24"/>
    </row>
    <row r="107" spans="1:4" ht="12" customHeight="1">
      <c r="A107" s="12" t="s">
        <v>75</v>
      </c>
      <c r="B107" s="5"/>
      <c r="C107" s="7"/>
      <c r="D107" s="24" t="s">
        <v>76</v>
      </c>
    </row>
    <row r="108" spans="1:4" ht="12" customHeight="1">
      <c r="A108" s="18" t="s">
        <v>110</v>
      </c>
      <c r="B108" s="19">
        <f>SUM(B76:B106)+250</f>
        <v>3920</v>
      </c>
      <c r="C108" s="11"/>
      <c r="D108" s="24"/>
    </row>
    <row r="109" spans="3:4" ht="12" customHeight="1">
      <c r="C109" s="20"/>
      <c r="D109" s="24"/>
    </row>
    <row r="110" ht="12.75">
      <c r="A110" t="s">
        <v>102</v>
      </c>
    </row>
    <row r="111" spans="1:2" ht="12.75">
      <c r="A111" s="32" t="s">
        <v>107</v>
      </c>
      <c r="B111" s="33">
        <f>SUM(B4+B5+B7+B6+B8+C74)+350</f>
        <v>17410</v>
      </c>
    </row>
    <row r="112" spans="1:2" ht="12.75">
      <c r="A112" s="34" t="s">
        <v>100</v>
      </c>
      <c r="B112" s="35">
        <f>SUM(B9+B22+B39+B74)</f>
        <v>4260</v>
      </c>
    </row>
    <row r="113" spans="1:3" ht="12.75">
      <c r="A113" s="37" t="s">
        <v>101</v>
      </c>
      <c r="B113" s="38">
        <f>SUM(B55+B108)+340+230</f>
        <v>19030</v>
      </c>
      <c r="C113" s="43"/>
    </row>
    <row r="114" ht="12.75"/>
    <row r="115" spans="1:2" ht="12.75">
      <c r="A115" s="41" t="s">
        <v>105</v>
      </c>
      <c r="B115" s="5"/>
    </row>
    <row r="116" spans="1:2" ht="12.75">
      <c r="A116" s="39" t="s">
        <v>74</v>
      </c>
      <c r="B116" s="42">
        <f>SUM(B94+B81+B41+B45+200)</f>
        <v>3440</v>
      </c>
    </row>
    <row r="117" spans="1:2" ht="12.75">
      <c r="A117" s="39" t="s">
        <v>76</v>
      </c>
      <c r="B117" s="35">
        <f>SUM(B42+B44+B94)</f>
        <v>3870</v>
      </c>
    </row>
    <row r="118" spans="1:2" ht="12.75">
      <c r="A118" s="39" t="s">
        <v>103</v>
      </c>
      <c r="B118" s="35">
        <f>SUM(B46+B47+B48+B108)</f>
        <v>7220</v>
      </c>
    </row>
    <row r="119" spans="1:2" ht="12.75">
      <c r="A119" s="40" t="s">
        <v>104</v>
      </c>
      <c r="B119" s="36">
        <f>SUM(B49+B50+B51+B52+200)</f>
        <v>3800</v>
      </c>
    </row>
    <row r="120" ht="12.75"/>
    <row r="121" ht="12.75"/>
  </sheetData>
  <mergeCells count="7">
    <mergeCell ref="B76:B77"/>
    <mergeCell ref="A75:C75"/>
    <mergeCell ref="A13:C13"/>
    <mergeCell ref="A3:C3"/>
    <mergeCell ref="A27:C27"/>
    <mergeCell ref="A40:C40"/>
    <mergeCell ref="A56:C56"/>
  </mergeCells>
  <printOptions/>
  <pageMargins left="0.5511811023622047" right="0.5511811023622047" top="0.7874015748031497" bottom="0.7874015748031497" header="0.31496062992125984" footer="0.5118110236220472"/>
  <pageSetup horizontalDpi="1200" verticalDpi="1200" orientation="portrait" paperSize="9" r:id="rId3"/>
  <ignoredErrors>
    <ignoredError sqref="B55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Petro</Manager>
  <Company>MTBiker</Company>
  <HyperlinkBase>http://www.petro.com.ua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Раскладка на алтайский поход</dc:title>
  <dc:subject>Чтоб ничего не забыть</dc:subject>
  <dc:creator>Petro</dc:creator>
  <cp:keywords/>
  <dc:description/>
  <cp:lastModifiedBy>Petro</cp:lastModifiedBy>
  <cp:lastPrinted>2002-07-25T18:00:00Z</cp:lastPrinted>
  <dcterms:created xsi:type="dcterms:W3CDTF">2002-07-23T09:25:23Z</dcterms:created>
  <dcterms:modified xsi:type="dcterms:W3CDTF">2002-11-25T18:31:11Z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or">
    <vt:lpwstr>Petro V. Zdanovych</vt:lpwstr>
  </property>
  <property fmtid="{D5CDD505-2E9C-101B-9397-08002B2CF9AE}" pid="3" name="Language">
    <vt:lpwstr>Russian</vt:lpwstr>
  </property>
  <property fmtid="{D5CDD505-2E9C-101B-9397-08002B2CF9AE}" pid="4" name="Document number">
    <vt:lpwstr>v1.10</vt:lpwstr>
  </property>
</Properties>
</file>